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4" i="3" l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H14" i="3" s="1"/>
  <c r="M14" i="3" s="1"/>
  <c r="I14" i="3"/>
  <c r="J13" i="3"/>
  <c r="O13" i="3"/>
  <c r="L13" i="3"/>
  <c r="M13" i="3"/>
  <c r="AF8" i="3"/>
  <c r="F14" i="3" l="1"/>
  <c r="O14" i="3"/>
  <c r="J14" i="3"/>
  <c r="L14" i="3" l="1"/>
  <c r="N14" i="3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<sst xmlns="http://schemas.openxmlformats.org/spreadsheetml/2006/main" count="74" uniqueCount="33">
  <si>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</si>
  <si>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</si>
  <si>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</si>
  <si>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</si>
  <si>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</si>
  <si>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</si>
  <si>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</si>
  <si>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</si>
  <si>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</si>
  <si>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</si>
  <si>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</si>
  <si>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</si>
  <si>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</si>
  <si>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</si>
  <si>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</si>
  <si>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</si>
  <si>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</si>
  <si>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</si>
  <si>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</si>
  <si>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HP-K = Haapajärven Pesä-Kiilat  (1990)</t>
  </si>
  <si>
    <t>Pasi Hakala</t>
  </si>
  <si>
    <t>6.</t>
  </si>
  <si>
    <t>SiSi</t>
  </si>
  <si>
    <t>8.</t>
  </si>
  <si>
    <t>9.</t>
  </si>
  <si>
    <t>HP-K  2</t>
  </si>
  <si>
    <t>SiSi = Sievin Sisu  (1945),  kasvattajaseura</t>
  </si>
  <si>
    <t>20.11.1972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</si>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</sst>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28</v>
      </c>
      <c r="M2" s="22"/>
      <c r="N2" s="22"/>
      <c r="O2" s="28"/>
      <c r="P2" s="6"/>
      <c r="Q2" s="18" t="s">
        <v>29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30</v>
      </c>
      <c r="AI2" s="22"/>
      <c r="AJ2" s="22"/>
      <c r="AK2" s="28"/>
      <c r="AL2" s="6"/>
      <c r="AM2" s="18" t="s">
        <v>29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2001</v>
      </c>
      <c r="Y4" s="12" t="s">
        <v>21</v>
      </c>
      <c r="Z4" s="1" t="s">
        <v>22</v>
      </c>
      <c r="AA4" s="12">
        <v>18</v>
      </c>
      <c r="AB4" s="12">
        <v>0</v>
      </c>
      <c r="AC4" s="12">
        <v>2</v>
      </c>
      <c r="AD4" s="12">
        <v>7</v>
      </c>
      <c r="AE4" s="12">
        <v>29</v>
      </c>
      <c r="AF4" s="66">
        <v>0.3866</v>
      </c>
      <c r="AG4" s="10">
        <v>75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23</v>
      </c>
      <c r="Z5" s="1" t="s">
        <v>22</v>
      </c>
      <c r="AA5" s="12">
        <v>18</v>
      </c>
      <c r="AB5" s="12">
        <v>1</v>
      </c>
      <c r="AC5" s="12">
        <v>6</v>
      </c>
      <c r="AD5" s="12">
        <v>8</v>
      </c>
      <c r="AE5" s="12">
        <v>30</v>
      </c>
      <c r="AF5" s="66">
        <v>0.45450000000000002</v>
      </c>
      <c r="AG5" s="10">
        <v>66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41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24</v>
      </c>
      <c r="Z7" s="1" t="s">
        <v>25</v>
      </c>
      <c r="AA7" s="12">
        <v>16</v>
      </c>
      <c r="AB7" s="12">
        <v>0</v>
      </c>
      <c r="AC7" s="12">
        <v>2</v>
      </c>
      <c r="AD7" s="12">
        <v>17</v>
      </c>
      <c r="AE7" s="12">
        <v>57</v>
      </c>
      <c r="AF7" s="66">
        <v>0.52769999999999995</v>
      </c>
      <c r="AG7" s="10">
        <v>108</v>
      </c>
      <c r="AH7" s="56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52</v>
      </c>
      <c r="AB8" s="36">
        <f>SUM(AB4:AB7)</f>
        <v>1</v>
      </c>
      <c r="AC8" s="36">
        <f>SUM(AC4:AC7)</f>
        <v>10</v>
      </c>
      <c r="AD8" s="36">
        <f>SUM(AD4:AD7)</f>
        <v>32</v>
      </c>
      <c r="AE8" s="36">
        <f>SUM(AE4:AE7)</f>
        <v>116</v>
      </c>
      <c r="AF8" s="37">
        <f>PRODUCT(AE8/AG8)</f>
        <v>0.46586345381526106</v>
      </c>
      <c r="AG8" s="21">
        <f>SUM(AG4:AG7)</f>
        <v>249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15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31</v>
      </c>
      <c r="O10" s="7" t="s">
        <v>32</v>
      </c>
      <c r="Q10" s="17"/>
      <c r="R10" s="17" t="s">
        <v>10</v>
      </c>
      <c r="S10" s="17"/>
      <c r="T10" s="55" t="s">
        <v>26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55" t="s">
        <v>19</v>
      </c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52</v>
      </c>
      <c r="F13" s="48">
        <f>PRODUCT(AB8+AN8)</f>
        <v>1</v>
      </c>
      <c r="G13" s="48">
        <f>PRODUCT(AC8+AO8)</f>
        <v>10</v>
      </c>
      <c r="H13" s="48">
        <f>PRODUCT(AD8+AP8)</f>
        <v>32</v>
      </c>
      <c r="I13" s="48">
        <f>PRODUCT(AE8+AQ8)</f>
        <v>116</v>
      </c>
      <c r="J13" s="65">
        <f>PRODUCT(I13/K13)</f>
        <v>0.46586345381526106</v>
      </c>
      <c r="K13" s="10">
        <f>PRODUCT(AG8+AS8)</f>
        <v>249</v>
      </c>
      <c r="L13" s="54">
        <f>PRODUCT((F13+G13)/E13)</f>
        <v>0.21153846153846154</v>
      </c>
      <c r="M13" s="54">
        <f>PRODUCT(H13/E13)</f>
        <v>0.61538461538461542</v>
      </c>
      <c r="N13" s="54">
        <f>PRODUCT((F13+G13+H13)/E13)</f>
        <v>0.82692307692307687</v>
      </c>
      <c r="O13" s="54">
        <f>PRODUCT(I13/E13)</f>
        <v>2.2307692307692308</v>
      </c>
      <c r="Q13" s="17"/>
      <c r="R13" s="17"/>
      <c r="S13" s="16"/>
      <c r="T13" s="55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52</v>
      </c>
      <c r="F14" s="48">
        <f t="shared" ref="F14:I14" si="0">SUM(F11:F13)</f>
        <v>1</v>
      </c>
      <c r="G14" s="48">
        <f t="shared" si="0"/>
        <v>10</v>
      </c>
      <c r="H14" s="48">
        <f t="shared" si="0"/>
        <v>32</v>
      </c>
      <c r="I14" s="48">
        <f t="shared" si="0"/>
        <v>116</v>
      </c>
      <c r="J14" s="65">
        <f>PRODUCT(I14/K14)</f>
        <v>0.46586345381526106</v>
      </c>
      <c r="K14" s="16">
        <f>SUM(K11:K13)</f>
        <v>249</v>
      </c>
      <c r="L14" s="54">
        <f>PRODUCT((F14+G14)/E14)</f>
        <v>0.21153846153846154</v>
      </c>
      <c r="M14" s="54">
        <f>PRODUCT(H14/E14)</f>
        <v>0.61538461538461542</v>
      </c>
      <c r="N14" s="54">
        <f>PRODUCT((F14+G14+H14)/E14)</f>
        <v>0.82692307692307687</v>
      </c>
      <c r="O14" s="54">
        <f>PRODUCT(I14/E14)</f>
        <v>2.2307692307692308</v>
      </c>
      <c r="Q14" s="10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7"/>
      <c r="S85" s="17"/>
      <c r="T85" s="17"/>
      <c r="U85" s="17"/>
      <c r="V85" s="17"/>
      <c r="W85" s="17"/>
      <c r="X85" s="17"/>
      <c r="Y85" s="17"/>
      <c r="Z85" s="17"/>
      <c r="AA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7"/>
      <c r="S86" s="17"/>
      <c r="T86" s="17"/>
      <c r="U86" s="17"/>
      <c r="V86" s="17"/>
      <c r="W86" s="17"/>
      <c r="X86" s="17"/>
      <c r="Y86" s="17"/>
      <c r="Z86" s="17"/>
      <c r="AA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2018-09-01T12:52:09Z</dcterms:modified>
</cp:coreProperties>
</file>